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ass balance 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Bormann</author>
  </authors>
  <commentList>
    <comment ref="D11" authorId="0">
      <text>
        <r>
          <rPr>
            <b/>
            <sz val="8"/>
            <rFont val="Tahoma"/>
            <family val="0"/>
          </rPr>
          <t xml:space="preserve">Note: </t>
        </r>
        <r>
          <rPr>
            <sz val="8"/>
            <rFont val="Tahoma"/>
            <family val="0"/>
          </rPr>
          <t>typo listed as 23, but 33 needed to produce 34 on Nunexpl</t>
        </r>
      </text>
    </comment>
    <comment ref="I21" authorId="0">
      <text>
        <r>
          <rPr>
            <sz val="8"/>
            <rFont val="Tahoma"/>
            <family val="0"/>
          </rPr>
          <t>Note: listed as 49 +/- 47 in Bormann et al. (1993).</t>
        </r>
      </text>
    </comment>
  </commentList>
</comments>
</file>

<file path=xl/sharedStrings.xml><?xml version="1.0" encoding="utf-8"?>
<sst xmlns="http://schemas.openxmlformats.org/spreadsheetml/2006/main" count="38" uniqueCount="28">
  <si>
    <t>1993 method</t>
  </si>
  <si>
    <t>Components and sums</t>
  </si>
  <si>
    <t>Red pine</t>
  </si>
  <si>
    <t>Pitch pine</t>
  </si>
  <si>
    <t>Total Veg N (+litter)</t>
  </si>
  <si>
    <t>8</t>
  </si>
  <si>
    <t xml:space="preserve">  Aboveground</t>
  </si>
  <si>
    <t>N-height regression</t>
  </si>
  <si>
    <t xml:space="preserve">  Remaining</t>
  </si>
  <si>
    <t>Total soil N</t>
  </si>
  <si>
    <t>Fixed-mass method</t>
  </si>
  <si>
    <t xml:space="preserve">  Lower soil</t>
  </si>
  <si>
    <t>Output-input</t>
  </si>
  <si>
    <t>1993 methods</t>
  </si>
  <si>
    <r>
      <t>± na</t>
    </r>
    <r>
      <rPr>
        <b/>
        <vertAlign val="superscript"/>
        <sz val="10"/>
        <rFont val="Arial"/>
        <family val="2"/>
      </rPr>
      <t xml:space="preserve"> d</t>
    </r>
  </si>
  <si>
    <t>Minimum rate</t>
  </si>
  <si>
    <t>N-height regression, fixed-mass upper soil, and assume lower soil = 0.</t>
  </si>
  <si>
    <t>Reported rate</t>
  </si>
  <si>
    <t>Maximum rate</t>
  </si>
  <si>
    <t>1993 Nveg, fixed-mass total soil.</t>
  </si>
  <si>
    <t>How calculated</t>
  </si>
  <si>
    <t>Regression + remaining</t>
  </si>
  <si>
    <t xml:space="preserve">  Upper soil </t>
  </si>
  <si>
    <t>Summary spreadsheet</t>
  </si>
  <si>
    <t>Formula for calculating 95% confidence intervals on sums</t>
  </si>
  <si>
    <t xml:space="preserve">   +/- CI of sum (a + b) =sqrt(CI a2 + CI b2)</t>
  </si>
  <si>
    <t>Fixed-mass (fig. 1)</t>
  </si>
  <si>
    <t>Fixed-mass (fig. 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</si>
</sst>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vantGarde Md BT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1" fontId="1" fillId="2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" fontId="0" fillId="0" borderId="0" xfId="0" applyNumberFormat="1" applyFill="1" applyAlignment="1">
      <alignment vertical="top"/>
    </xf>
    <xf numFmtId="1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24.421875" style="1" customWidth="1"/>
    <col min="3" max="3" width="9.140625" style="1" customWidth="1"/>
    <col min="4" max="4" width="5.8515625" style="1" customWidth="1"/>
    <col min="5" max="5" width="9.140625" style="1" customWidth="1"/>
    <col min="6" max="6" width="6.421875" style="1" customWidth="1"/>
    <col min="7" max="7" width="9.140625" style="1" customWidth="1"/>
    <col min="8" max="8" width="6.28125" style="1" customWidth="1"/>
    <col min="9" max="9" width="9.140625" style="1" customWidth="1"/>
    <col min="10" max="10" width="5.8515625" style="1" customWidth="1"/>
    <col min="11" max="16384" width="9.140625" style="1" customWidth="1"/>
  </cols>
  <sheetData>
    <row r="1" ht="12.75">
      <c r="A1" s="24" t="s">
        <v>23</v>
      </c>
    </row>
    <row r="2" ht="12.75"/>
    <row r="3" ht="12.75"/>
    <row r="4" spans="1:10" ht="13.5" thickBot="1">
      <c r="A4" s="20" t="s">
        <v>1</v>
      </c>
      <c r="B4" s="20" t="s">
        <v>20</v>
      </c>
      <c r="C4" s="25" t="s">
        <v>2</v>
      </c>
      <c r="D4" s="26"/>
      <c r="E4" s="27"/>
      <c r="F4" s="27"/>
      <c r="G4" s="28" t="s">
        <v>3</v>
      </c>
      <c r="H4" s="26"/>
      <c r="I4" s="27"/>
      <c r="J4" s="27"/>
    </row>
    <row r="5" spans="1:10" ht="25.5">
      <c r="A5" s="3" t="s">
        <v>4</v>
      </c>
      <c r="B5" s="3" t="s">
        <v>0</v>
      </c>
      <c r="C5" s="7"/>
      <c r="D5" s="7"/>
      <c r="E5" s="8">
        <v>83</v>
      </c>
      <c r="F5" s="14" t="s">
        <v>5</v>
      </c>
      <c r="G5" s="7"/>
      <c r="H5" s="7"/>
      <c r="I5" s="8">
        <v>70</v>
      </c>
      <c r="J5" s="8">
        <v>40</v>
      </c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3" t="s">
        <v>6</v>
      </c>
      <c r="B7" s="3" t="s">
        <v>7</v>
      </c>
      <c r="C7" s="9">
        <v>54</v>
      </c>
      <c r="D7" s="9">
        <v>22</v>
      </c>
      <c r="E7" s="7"/>
      <c r="F7" s="7"/>
      <c r="G7" s="9">
        <v>36</v>
      </c>
      <c r="H7" s="9">
        <v>7</v>
      </c>
      <c r="I7" s="7"/>
      <c r="J7" s="7"/>
    </row>
    <row r="8" spans="1:10" ht="12.75">
      <c r="A8" s="3" t="s">
        <v>8</v>
      </c>
      <c r="B8" s="3" t="s">
        <v>0</v>
      </c>
      <c r="C8" s="9">
        <v>20</v>
      </c>
      <c r="D8" s="9">
        <v>3</v>
      </c>
      <c r="E8" s="7"/>
      <c r="F8" s="7"/>
      <c r="G8" s="9">
        <v>29</v>
      </c>
      <c r="H8" s="9">
        <v>5</v>
      </c>
      <c r="I8" s="7"/>
      <c r="J8" s="7"/>
    </row>
    <row r="9" spans="1:10" ht="25.5">
      <c r="A9" s="3" t="s">
        <v>4</v>
      </c>
      <c r="B9" s="6" t="s">
        <v>21</v>
      </c>
      <c r="C9" s="7"/>
      <c r="D9" s="7"/>
      <c r="E9" s="10">
        <f>C7+C8</f>
        <v>74</v>
      </c>
      <c r="F9" s="11">
        <f>SQRT(D7^2+D8^2)</f>
        <v>22.20360331117452</v>
      </c>
      <c r="G9" s="7"/>
      <c r="H9" s="7"/>
      <c r="I9" s="10">
        <f>G7+G8</f>
        <v>65</v>
      </c>
      <c r="J9" s="11">
        <f>SQRT(H7^2+H8^2)</f>
        <v>8.602325267042627</v>
      </c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6" t="s">
        <v>22</v>
      </c>
      <c r="B11" s="3" t="s">
        <v>0</v>
      </c>
      <c r="C11" s="8">
        <v>-17</v>
      </c>
      <c r="D11" s="8">
        <v>33</v>
      </c>
      <c r="E11" s="7"/>
      <c r="F11" s="7"/>
      <c r="G11" s="8">
        <v>-19</v>
      </c>
      <c r="H11" s="8">
        <v>25</v>
      </c>
      <c r="I11" s="7"/>
      <c r="J11" s="7"/>
    </row>
    <row r="12" spans="1:10" ht="12.75">
      <c r="A12" s="6" t="s">
        <v>11</v>
      </c>
      <c r="B12" s="3" t="s">
        <v>0</v>
      </c>
      <c r="C12" s="8">
        <v>0</v>
      </c>
      <c r="D12" s="8">
        <v>0</v>
      </c>
      <c r="E12" s="7"/>
      <c r="F12" s="7"/>
      <c r="G12" s="8">
        <v>0</v>
      </c>
      <c r="H12" s="8">
        <v>0</v>
      </c>
      <c r="I12" s="7"/>
      <c r="J12" s="7"/>
    </row>
    <row r="13" spans="1:10" ht="12.75">
      <c r="A13" s="3" t="s">
        <v>9</v>
      </c>
      <c r="B13" s="3" t="s">
        <v>0</v>
      </c>
      <c r="C13" s="7"/>
      <c r="D13" s="7"/>
      <c r="E13" s="8">
        <f>C12+C11</f>
        <v>-17</v>
      </c>
      <c r="F13" s="12">
        <f>SQRT(D11^2+D12^2)</f>
        <v>33</v>
      </c>
      <c r="G13" s="13"/>
      <c r="H13" s="13"/>
      <c r="I13" s="8">
        <f>G12+G11</f>
        <v>-19</v>
      </c>
      <c r="J13" s="12">
        <f>SQRT(H11^2+H12^2)</f>
        <v>25</v>
      </c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6" t="s">
        <v>22</v>
      </c>
      <c r="B15" s="3" t="s">
        <v>26</v>
      </c>
      <c r="C15" s="9">
        <v>-28</v>
      </c>
      <c r="D15" s="9">
        <v>12</v>
      </c>
      <c r="E15" s="7"/>
      <c r="F15" s="7"/>
      <c r="G15" s="9">
        <v>-10</v>
      </c>
      <c r="H15" s="9">
        <v>4</v>
      </c>
      <c r="I15" s="7"/>
      <c r="J15" s="7"/>
    </row>
    <row r="16" spans="1:10" ht="12.75">
      <c r="A16" s="6" t="s">
        <v>11</v>
      </c>
      <c r="B16" s="3" t="s">
        <v>27</v>
      </c>
      <c r="C16" s="9">
        <v>98</v>
      </c>
      <c r="D16" s="9">
        <v>11</v>
      </c>
      <c r="E16" s="7"/>
      <c r="F16" s="7"/>
      <c r="G16" s="9">
        <v>73</v>
      </c>
      <c r="H16" s="9">
        <v>9</v>
      </c>
      <c r="I16" s="7"/>
      <c r="J16" s="7"/>
    </row>
    <row r="17" spans="1:10" ht="12.75">
      <c r="A17" s="3" t="s">
        <v>9</v>
      </c>
      <c r="B17" s="3" t="s">
        <v>10</v>
      </c>
      <c r="C17" s="7"/>
      <c r="D17" s="7"/>
      <c r="E17" s="9">
        <f>C16+C15</f>
        <v>70</v>
      </c>
      <c r="F17" s="11">
        <f>SQRT(D15^2+D16^2)</f>
        <v>16.278820596099706</v>
      </c>
      <c r="G17" s="7"/>
      <c r="H17" s="7"/>
      <c r="I17" s="9">
        <v>64</v>
      </c>
      <c r="J17" s="11">
        <f>SQRT(H15^2+H16^2)</f>
        <v>9.848857801796104</v>
      </c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29.25" thickBot="1">
      <c r="A19" s="15" t="s">
        <v>12</v>
      </c>
      <c r="B19" s="15" t="s">
        <v>13</v>
      </c>
      <c r="C19" s="16"/>
      <c r="D19" s="16"/>
      <c r="E19" s="17">
        <v>-4</v>
      </c>
      <c r="F19" s="17" t="s">
        <v>14</v>
      </c>
      <c r="G19" s="16"/>
      <c r="H19" s="16"/>
      <c r="I19" s="17">
        <v>-4</v>
      </c>
      <c r="J19" s="17" t="s">
        <v>14</v>
      </c>
    </row>
    <row r="20" spans="1:10" ht="51">
      <c r="A20" s="3" t="s">
        <v>15</v>
      </c>
      <c r="B20" s="3" t="s">
        <v>16</v>
      </c>
      <c r="E20" s="8">
        <f>C7+C8+C15+E19</f>
        <v>42</v>
      </c>
      <c r="F20" s="18">
        <f>SQRT(D7^2+D8^2+D15^2)</f>
        <v>25.238858928247925</v>
      </c>
      <c r="I20" s="8">
        <f>G7+G8+G11+I19</f>
        <v>42</v>
      </c>
      <c r="J20" s="18">
        <f>SQRT(H7^2+H8^2+H11^2)</f>
        <v>26.43860813280457</v>
      </c>
    </row>
    <row r="21" spans="1:10" ht="12.75">
      <c r="A21" s="3" t="s">
        <v>17</v>
      </c>
      <c r="B21" s="3" t="s">
        <v>13</v>
      </c>
      <c r="E21" s="3">
        <f>E5+E13+E19</f>
        <v>62</v>
      </c>
      <c r="F21" s="19">
        <f>SQRT(F5^2+F13^2)</f>
        <v>33.95585369269929</v>
      </c>
      <c r="I21" s="3">
        <f>I5+I13+I19</f>
        <v>47</v>
      </c>
      <c r="J21" s="19">
        <f>SQRT(J5^2+J13^2)</f>
        <v>47.16990566028302</v>
      </c>
    </row>
    <row r="22" spans="1:10" ht="26.25" thickBot="1">
      <c r="A22" s="15" t="s">
        <v>18</v>
      </c>
      <c r="B22" s="15" t="s">
        <v>19</v>
      </c>
      <c r="C22" s="16"/>
      <c r="D22" s="16"/>
      <c r="E22" s="15">
        <f>E5+E17+E19</f>
        <v>149</v>
      </c>
      <c r="F22" s="22">
        <f>SQRT(F5^2+F17^2)</f>
        <v>18.138357147217054</v>
      </c>
      <c r="G22" s="16"/>
      <c r="H22" s="16"/>
      <c r="I22" s="15">
        <f>I5+I17+I19</f>
        <v>130</v>
      </c>
      <c r="J22" s="22">
        <f>SQRT(J5^2+J17^2)</f>
        <v>41.19465984809196</v>
      </c>
    </row>
    <row r="23" spans="1:15" ht="12.75">
      <c r="A23" s="4"/>
      <c r="O23" s="2"/>
    </row>
    <row r="24" spans="1:12" ht="12.75">
      <c r="A24" s="23" t="s">
        <v>24</v>
      </c>
      <c r="L24" s="2"/>
    </row>
    <row r="25" ht="12.75" customHeight="1">
      <c r="A25" s="23" t="s">
        <v>25</v>
      </c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21"/>
      <c r="D34" s="5"/>
      <c r="E34" s="21"/>
      <c r="F34" s="5"/>
      <c r="G34" s="21"/>
      <c r="H34" s="5"/>
      <c r="I34" s="21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2">
    <mergeCell ref="C4:F4"/>
    <mergeCell ref="G4:J4"/>
  </mergeCells>
  <printOptions/>
  <pageMargins left="0.75" right="0.75" top="1" bottom="1" header="0.5" footer="0.5"/>
  <pageSetup fitToHeight="1" fitToWidth="1" horizontalDpi="300" verticalDpi="300" orientation="landscape" r:id="rId3"/>
  <headerFooter alignWithMargins="0">
    <oddHeader>&amp;L&amp;F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Bormann</dc:creator>
  <cp:keywords/>
  <dc:description/>
  <cp:lastModifiedBy>Bormann</cp:lastModifiedBy>
  <cp:lastPrinted>2001-07-10T20:20:41Z</cp:lastPrinted>
  <dcterms:created xsi:type="dcterms:W3CDTF">2001-07-10T19:26:25Z</dcterms:created>
  <dcterms:modified xsi:type="dcterms:W3CDTF">2001-08-27T21:57:03Z</dcterms:modified>
  <cp:category/>
  <cp:version/>
  <cp:contentType/>
  <cp:contentStatus/>
</cp:coreProperties>
</file>